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Materiály\"/>
    </mc:Choice>
  </mc:AlternateContent>
  <xr:revisionPtr revIDLastSave="0" documentId="13_ncr:1_{2B41F663-70C0-4336-A7E1-2A36542E3E5D}" xr6:coauthVersionLast="45" xr6:coauthVersionMax="45" xr10:uidLastSave="{00000000-0000-0000-0000-000000000000}"/>
  <bookViews>
    <workbookView xWindow="-28920" yWindow="-120" windowWidth="29040" windowHeight="15840" xr2:uid="{6C99AC5A-20DC-4C5D-B767-EB1E3693438A}"/>
  </bookViews>
  <sheets>
    <sheet name="List1" sheetId="1" r:id="rId1"/>
  </sheets>
  <definedNames>
    <definedName name="_xlnm.Print_Area" localSheetId="0">List1!$A$1:$F$23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O18" i="1" s="1"/>
  <c r="F13" i="1"/>
  <c r="F9" i="1"/>
  <c r="O10" i="1" l="1"/>
  <c r="O19" i="1"/>
  <c r="O11" i="1"/>
  <c r="O20" i="1"/>
  <c r="O12" i="1"/>
  <c r="O21" i="1"/>
  <c r="O13" i="1"/>
  <c r="F8" i="1" s="1"/>
  <c r="F15" i="1" s="1"/>
  <c r="F16" i="1" s="1"/>
  <c r="O14" i="1"/>
  <c r="O22" i="1"/>
  <c r="O6" i="1"/>
  <c r="O15" i="1"/>
  <c r="O23" i="1"/>
  <c r="O7" i="1"/>
  <c r="O16" i="1"/>
  <c r="O8" i="1"/>
  <c r="O17" i="1"/>
  <c r="O9" i="1"/>
</calcChain>
</file>

<file path=xl/sharedStrings.xml><?xml version="1.0" encoding="utf-8"?>
<sst xmlns="http://schemas.openxmlformats.org/spreadsheetml/2006/main" count="35" uniqueCount="31">
  <si>
    <t>Lepicí hmota</t>
  </si>
  <si>
    <t>ref. výrobek</t>
  </si>
  <si>
    <t>weber.therm.klasik</t>
  </si>
  <si>
    <t>kg/m2</t>
  </si>
  <si>
    <t>Izolant</t>
  </si>
  <si>
    <t>EPS 70 F</t>
  </si>
  <si>
    <t>XPS</t>
  </si>
  <si>
    <t>MW</t>
  </si>
  <si>
    <t>EPS P</t>
  </si>
  <si>
    <t>Kooltherm</t>
  </si>
  <si>
    <t>kg/m3</t>
  </si>
  <si>
    <t>Kotvy</t>
  </si>
  <si>
    <t>STRU 2G, 8 ks</t>
  </si>
  <si>
    <t>Stěrková hmota</t>
  </si>
  <si>
    <t>weber.therm.elastik</t>
  </si>
  <si>
    <t>Penetrace</t>
  </si>
  <si>
    <t>Weber.podklad.uni</t>
  </si>
  <si>
    <t>Vnější omítka</t>
  </si>
  <si>
    <t>weber.pas.silikon</t>
  </si>
  <si>
    <t>weber.pas.marmolit</t>
  </si>
  <si>
    <t>Celková hmotnost:</t>
  </si>
  <si>
    <t>Tloušťka</t>
  </si>
  <si>
    <t>Hmotnost vnějšího kontaktního zateplovacího systému</t>
  </si>
  <si>
    <t>plošná</t>
  </si>
  <si>
    <t>objemová</t>
  </si>
  <si>
    <t>© Ing. Petr Šítal, Rebu-stav s.r.o., orientační výpočet</t>
  </si>
  <si>
    <t>Fenol</t>
  </si>
  <si>
    <t>tl. ETICS se silikonovou omítkou</t>
  </si>
  <si>
    <t>Hmotnost ETICS v kg/m2</t>
  </si>
  <si>
    <t>Síťovina</t>
  </si>
  <si>
    <t>R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</si>
</sst>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,&quot; kg/m2&quot;"/>
    <numFmt numFmtId="165" formatCode="0.0,&quot; kg/m3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2" fillId="5" borderId="0" xfId="0" applyFont="1" applyFill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4" fillId="5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65" fontId="3" fillId="5" borderId="18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1" fillId="5" borderId="19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0" dropStyle="combo" dx="22" fmlaLink="$C$7" fmlaRange="$J$7:$J$11" sel="1" val="0"/>
</file>

<file path=xl/ctrlProps/ctrlProp2.xml><?xml version="1.0" encoding="utf-8"?>
<formControlPr xmlns="http://schemas.microsoft.com/office/spreadsheetml/2009/9/main" objectType="Drop" dropLines="40" dropStyle="combo" dx="22" fmlaLink="$C$13" fmlaRange="$J$13:$J$14" sel="1" val="0"/>
</file>

<file path=xl/ctrlProps/ctrlProp3.xml><?xml version="1.0" encoding="utf-8"?>
<formControlPr xmlns="http://schemas.microsoft.com/office/spreadsheetml/2009/9/main" objectType="Drop" dropLines="40" dropStyle="combo" dx="22" fmlaLink="$C$8" fmlaRange="$N$6:$N$23" sel="8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57150</xdr:rowOff>
        </xdr:from>
        <xdr:to>
          <xdr:col>3</xdr:col>
          <xdr:colOff>1200150</xdr:colOff>
          <xdr:row>6</xdr:row>
          <xdr:rowOff>266700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57150</xdr:rowOff>
        </xdr:from>
        <xdr:to>
          <xdr:col>3</xdr:col>
          <xdr:colOff>1200150</xdr:colOff>
          <xdr:row>12</xdr:row>
          <xdr:rowOff>266700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57150</xdr:rowOff>
        </xdr:from>
        <xdr:to>
          <xdr:col>3</xdr:col>
          <xdr:colOff>1200150</xdr:colOff>
          <xdr:row>7</xdr:row>
          <xdr:rowOff>266700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114300</xdr:colOff>
      <xdr:row>0</xdr:row>
      <xdr:rowOff>114300</xdr:rowOff>
    </xdr:from>
    <xdr:to>
      <xdr:col>5</xdr:col>
      <xdr:colOff>1323975</xdr:colOff>
      <xdr:row>1</xdr:row>
      <xdr:rowOff>320702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114300"/>
          <a:ext cx="1209675" cy="396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9BFD1-4DAA-4D20-BA54-34BA2430395A}">
  <dimension ref="A1:Z34"/>
  <sheetViews>
    <sheetView tabSelected="1" zoomScaleNormal="100" workbookViewId="0">
      <selection activeCell="Q10" sqref="Q10"/>
    </sheetView>
  </sheetViews>
  <sheetFormatPr defaultRowHeight="15" outlineLevelCol="1" x14ac:dyDescent="0.25"/>
  <cols>
    <col min="1" max="1" width="3.42578125" customWidth="1"/>
    <col min="2" max="2" width="23.140625" bestFit="1" customWidth="1"/>
    <col min="4" max="4" width="18.5703125" bestFit="1" customWidth="1"/>
    <col min="6" max="6" width="21.7109375" style="1" bestFit="1" customWidth="1"/>
    <col min="7" max="9" width="9.140625" hidden="1" customWidth="1" outlineLevel="1"/>
    <col min="10" max="10" width="19.28515625" hidden="1" customWidth="1" outlineLevel="1"/>
    <col min="11" max="16" width="9.140625" hidden="1" customWidth="1" outlineLevel="1"/>
    <col min="17" max="17" width="9.140625" collapsed="1"/>
    <col min="20" max="20" width="22.5703125" customWidth="1"/>
  </cols>
  <sheetData>
    <row r="1" spans="1:26" x14ac:dyDescent="0.25">
      <c r="A1" s="26"/>
      <c r="B1" s="26"/>
      <c r="C1" s="26"/>
      <c r="D1" s="26"/>
      <c r="E1" s="26"/>
      <c r="F1" s="27"/>
    </row>
    <row r="2" spans="1:26" ht="34.5" customHeight="1" x14ac:dyDescent="0.25">
      <c r="A2" s="26"/>
      <c r="B2" s="26"/>
      <c r="C2" s="26"/>
      <c r="D2" s="26"/>
      <c r="E2" s="26"/>
      <c r="F2" s="27"/>
      <c r="S2" s="26"/>
      <c r="T2" s="26"/>
      <c r="U2" s="26"/>
      <c r="V2" s="26"/>
      <c r="W2" s="26"/>
      <c r="X2" s="26"/>
      <c r="Y2" s="26"/>
      <c r="Z2" s="26"/>
    </row>
    <row r="3" spans="1:26" ht="24.75" customHeight="1" x14ac:dyDescent="0.3">
      <c r="A3" s="26"/>
      <c r="B3" s="28" t="s">
        <v>22</v>
      </c>
      <c r="C3" s="26"/>
      <c r="D3" s="26"/>
      <c r="E3" s="26"/>
      <c r="F3" s="27"/>
      <c r="S3" s="26"/>
      <c r="T3" s="28" t="s">
        <v>28</v>
      </c>
      <c r="U3" s="26"/>
      <c r="V3" s="26"/>
      <c r="W3" s="26"/>
      <c r="X3" s="26"/>
      <c r="Y3" s="26"/>
      <c r="Z3" s="26"/>
    </row>
    <row r="4" spans="1:26" ht="24.75" customHeight="1" thickBot="1" x14ac:dyDescent="0.35">
      <c r="A4" s="26"/>
      <c r="B4" s="28"/>
      <c r="C4" s="26"/>
      <c r="D4" s="26"/>
      <c r="E4" s="26"/>
      <c r="F4" s="27"/>
      <c r="S4" s="26"/>
      <c r="T4" s="26"/>
      <c r="U4" s="26"/>
      <c r="V4" s="26"/>
      <c r="W4" s="26"/>
      <c r="X4" s="26"/>
      <c r="Y4" s="26"/>
      <c r="Z4" s="26"/>
    </row>
    <row r="5" spans="1:26" ht="34.5" customHeight="1" thickBot="1" x14ac:dyDescent="0.3">
      <c r="A5" s="26"/>
      <c r="B5" s="29"/>
      <c r="C5" s="29"/>
      <c r="D5" s="30" t="s">
        <v>1</v>
      </c>
      <c r="E5" s="30"/>
      <c r="F5" s="30" t="s">
        <v>3</v>
      </c>
      <c r="S5" s="26"/>
      <c r="T5" s="51" t="s">
        <v>27</v>
      </c>
      <c r="U5" s="52" t="s">
        <v>5</v>
      </c>
      <c r="V5" s="52" t="s">
        <v>7</v>
      </c>
      <c r="W5" s="52" t="s">
        <v>6</v>
      </c>
      <c r="X5" s="52" t="s">
        <v>8</v>
      </c>
      <c r="Y5" s="53" t="s">
        <v>26</v>
      </c>
      <c r="Z5" s="26"/>
    </row>
    <row r="6" spans="1:26" ht="24.75" customHeight="1" x14ac:dyDescent="0.25">
      <c r="A6" s="26"/>
      <c r="B6" s="31" t="s">
        <v>0</v>
      </c>
      <c r="C6" s="32"/>
      <c r="D6" s="33" t="s">
        <v>2</v>
      </c>
      <c r="E6" s="32"/>
      <c r="F6" s="33">
        <v>8</v>
      </c>
      <c r="I6" s="11"/>
      <c r="J6" s="12"/>
      <c r="K6" s="13" t="s">
        <v>10</v>
      </c>
      <c r="M6" s="3">
        <v>1</v>
      </c>
      <c r="N6" s="4">
        <v>30</v>
      </c>
      <c r="O6" s="5">
        <f t="shared" ref="O6:O12" si="0">N6/1000*$E$7</f>
        <v>0.44999999999999996</v>
      </c>
      <c r="S6" s="26"/>
      <c r="T6" s="43">
        <v>30</v>
      </c>
      <c r="U6" s="44">
        <v>17.700000000000003</v>
      </c>
      <c r="V6" s="44">
        <v>20.3</v>
      </c>
      <c r="W6" s="44">
        <v>18.3</v>
      </c>
      <c r="X6" s="44">
        <v>18.200000000000003</v>
      </c>
      <c r="Y6" s="45">
        <v>18.3</v>
      </c>
      <c r="Z6" s="26"/>
    </row>
    <row r="7" spans="1:26" ht="24.75" customHeight="1" x14ac:dyDescent="0.25">
      <c r="A7" s="26"/>
      <c r="B7" s="31" t="s">
        <v>4</v>
      </c>
      <c r="C7" s="34">
        <v>1</v>
      </c>
      <c r="D7" s="33"/>
      <c r="E7" s="34">
        <f>LOOKUP(C7,I7:I11,K7:K11)</f>
        <v>15</v>
      </c>
      <c r="F7" s="33"/>
      <c r="I7" s="14">
        <v>1</v>
      </c>
      <c r="J7" s="15" t="s">
        <v>5</v>
      </c>
      <c r="K7" s="16">
        <v>15</v>
      </c>
      <c r="M7" s="6">
        <v>2</v>
      </c>
      <c r="N7" s="2">
        <v>40</v>
      </c>
      <c r="O7" s="7">
        <f t="shared" si="0"/>
        <v>0.6</v>
      </c>
      <c r="S7" s="26"/>
      <c r="T7" s="46">
        <v>40</v>
      </c>
      <c r="U7" s="33">
        <v>17.900000000000002</v>
      </c>
      <c r="V7" s="33">
        <v>21.3</v>
      </c>
      <c r="W7" s="33">
        <v>18.700000000000003</v>
      </c>
      <c r="X7" s="33">
        <v>18.5</v>
      </c>
      <c r="Y7" s="47">
        <v>18.700000000000003</v>
      </c>
      <c r="Z7" s="26"/>
    </row>
    <row r="8" spans="1:26" ht="24.75" customHeight="1" x14ac:dyDescent="0.25">
      <c r="A8" s="26"/>
      <c r="B8" s="31" t="s">
        <v>21</v>
      </c>
      <c r="C8" s="34">
        <v>8</v>
      </c>
      <c r="D8" s="33"/>
      <c r="E8" s="35">
        <f>LOOKUP(C8,M6:M23,N6:N23)</f>
        <v>100</v>
      </c>
      <c r="F8" s="33">
        <f>LOOKUP(C8,M6:M23,O6:O23)</f>
        <v>1.5</v>
      </c>
      <c r="I8" s="14">
        <v>2</v>
      </c>
      <c r="J8" s="15" t="s">
        <v>6</v>
      </c>
      <c r="K8" s="16">
        <v>35</v>
      </c>
      <c r="M8" s="6">
        <v>3</v>
      </c>
      <c r="N8" s="2">
        <v>50</v>
      </c>
      <c r="O8" s="7">
        <f t="shared" si="0"/>
        <v>0.75</v>
      </c>
      <c r="S8" s="26"/>
      <c r="T8" s="46">
        <v>50</v>
      </c>
      <c r="U8" s="33">
        <v>18</v>
      </c>
      <c r="V8" s="33">
        <v>22.3</v>
      </c>
      <c r="W8" s="33">
        <v>19</v>
      </c>
      <c r="X8" s="33">
        <v>18.8</v>
      </c>
      <c r="Y8" s="47">
        <v>19</v>
      </c>
      <c r="Z8" s="26"/>
    </row>
    <row r="9" spans="1:26" ht="24.75" customHeight="1" x14ac:dyDescent="0.25">
      <c r="A9" s="26"/>
      <c r="B9" s="31" t="s">
        <v>11</v>
      </c>
      <c r="C9" s="32"/>
      <c r="D9" s="33" t="s">
        <v>12</v>
      </c>
      <c r="E9" s="32"/>
      <c r="F9" s="33">
        <f>8*0.05</f>
        <v>0.4</v>
      </c>
      <c r="I9" s="14">
        <v>3</v>
      </c>
      <c r="J9" s="15" t="s">
        <v>7</v>
      </c>
      <c r="K9" s="16">
        <v>100</v>
      </c>
      <c r="M9" s="6">
        <v>4</v>
      </c>
      <c r="N9" s="2">
        <v>60</v>
      </c>
      <c r="O9" s="7">
        <f t="shared" si="0"/>
        <v>0.89999999999999991</v>
      </c>
      <c r="S9" s="26"/>
      <c r="T9" s="46">
        <v>60</v>
      </c>
      <c r="U9" s="33">
        <v>18.200000000000003</v>
      </c>
      <c r="V9" s="33">
        <v>23.3</v>
      </c>
      <c r="W9" s="33">
        <v>19.400000000000002</v>
      </c>
      <c r="X9" s="33">
        <v>19.100000000000001</v>
      </c>
      <c r="Y9" s="47">
        <v>19.400000000000002</v>
      </c>
      <c r="Z9" s="26"/>
    </row>
    <row r="10" spans="1:26" ht="24.75" customHeight="1" x14ac:dyDescent="0.25">
      <c r="A10" s="26"/>
      <c r="B10" s="31" t="s">
        <v>13</v>
      </c>
      <c r="C10" s="32"/>
      <c r="D10" s="33" t="s">
        <v>14</v>
      </c>
      <c r="E10" s="32"/>
      <c r="F10" s="33">
        <v>6</v>
      </c>
      <c r="I10" s="14">
        <v>4</v>
      </c>
      <c r="J10" s="15" t="s">
        <v>8</v>
      </c>
      <c r="K10" s="16">
        <v>30</v>
      </c>
      <c r="M10" s="6">
        <v>5</v>
      </c>
      <c r="N10" s="2">
        <v>70</v>
      </c>
      <c r="O10" s="7">
        <f t="shared" si="0"/>
        <v>1.05</v>
      </c>
      <c r="S10" s="26"/>
      <c r="T10" s="46">
        <v>80</v>
      </c>
      <c r="U10" s="33">
        <v>18.5</v>
      </c>
      <c r="V10" s="33">
        <v>25.3</v>
      </c>
      <c r="W10" s="33">
        <v>20.100000000000001</v>
      </c>
      <c r="X10" s="33">
        <v>19.700000000000003</v>
      </c>
      <c r="Y10" s="47">
        <v>20.100000000000001</v>
      </c>
      <c r="Z10" s="26"/>
    </row>
    <row r="11" spans="1:26" ht="24.75" customHeight="1" thickBot="1" x14ac:dyDescent="0.3">
      <c r="A11" s="26"/>
      <c r="B11" s="31" t="s">
        <v>29</v>
      </c>
      <c r="C11" s="32"/>
      <c r="D11" s="33" t="s">
        <v>30</v>
      </c>
      <c r="E11" s="32"/>
      <c r="F11" s="33">
        <v>0.13100000000000001</v>
      </c>
      <c r="I11" s="17">
        <v>5</v>
      </c>
      <c r="J11" s="18" t="s">
        <v>9</v>
      </c>
      <c r="K11" s="19">
        <v>35</v>
      </c>
      <c r="M11" s="6">
        <v>6</v>
      </c>
      <c r="N11" s="2">
        <v>80</v>
      </c>
      <c r="O11" s="7">
        <f t="shared" si="0"/>
        <v>1.2</v>
      </c>
      <c r="S11" s="26"/>
      <c r="T11" s="46">
        <v>100</v>
      </c>
      <c r="U11" s="33">
        <v>18.8</v>
      </c>
      <c r="V11" s="33">
        <v>27.3</v>
      </c>
      <c r="W11" s="33">
        <v>20.8</v>
      </c>
      <c r="X11" s="33">
        <v>20.3</v>
      </c>
      <c r="Y11" s="47">
        <v>20.8</v>
      </c>
      <c r="Z11" s="26"/>
    </row>
    <row r="12" spans="1:26" ht="24.75" customHeight="1" thickBot="1" x14ac:dyDescent="0.3">
      <c r="A12" s="26"/>
      <c r="B12" s="31" t="s">
        <v>15</v>
      </c>
      <c r="C12" s="32"/>
      <c r="D12" s="33" t="s">
        <v>16</v>
      </c>
      <c r="E12" s="32"/>
      <c r="F12" s="33">
        <v>0.25</v>
      </c>
      <c r="M12" s="6">
        <v>7</v>
      </c>
      <c r="N12" s="2">
        <v>90</v>
      </c>
      <c r="O12" s="7">
        <f t="shared" si="0"/>
        <v>1.3499999999999999</v>
      </c>
      <c r="S12" s="26"/>
      <c r="T12" s="46">
        <v>120</v>
      </c>
      <c r="U12" s="33">
        <v>19.100000000000001</v>
      </c>
      <c r="V12" s="33">
        <v>29.3</v>
      </c>
      <c r="W12" s="33">
        <v>21.5</v>
      </c>
      <c r="X12" s="33">
        <v>20.900000000000002</v>
      </c>
      <c r="Y12" s="47">
        <v>21.5</v>
      </c>
      <c r="Z12" s="26"/>
    </row>
    <row r="13" spans="1:26" ht="24.75" customHeight="1" x14ac:dyDescent="0.25">
      <c r="A13" s="26"/>
      <c r="B13" s="31" t="s">
        <v>17</v>
      </c>
      <c r="C13" s="34">
        <v>1</v>
      </c>
      <c r="D13" s="33"/>
      <c r="E13" s="32"/>
      <c r="F13" s="33">
        <f>LOOKUP(C13,I13:I14,K13:K14)</f>
        <v>2.5</v>
      </c>
      <c r="I13" s="20">
        <v>1</v>
      </c>
      <c r="J13" s="21" t="s">
        <v>18</v>
      </c>
      <c r="K13" s="22">
        <v>2.5</v>
      </c>
      <c r="M13" s="6">
        <v>8</v>
      </c>
      <c r="N13" s="2">
        <v>100</v>
      </c>
      <c r="O13" s="7">
        <f>N13/1000*$E$7</f>
        <v>1.5</v>
      </c>
      <c r="S13" s="26"/>
      <c r="T13" s="46">
        <v>140</v>
      </c>
      <c r="U13" s="33">
        <v>19.400000000000002</v>
      </c>
      <c r="V13" s="33">
        <v>31.3</v>
      </c>
      <c r="W13" s="33">
        <v>22.200000000000003</v>
      </c>
      <c r="X13" s="33">
        <v>21.5</v>
      </c>
      <c r="Y13" s="47">
        <v>22.200000000000003</v>
      </c>
      <c r="Z13" s="26"/>
    </row>
    <row r="14" spans="1:26" ht="24.75" customHeight="1" thickBot="1" x14ac:dyDescent="0.3">
      <c r="A14" s="26"/>
      <c r="B14" s="26"/>
      <c r="C14" s="26"/>
      <c r="D14" s="26"/>
      <c r="E14" s="26"/>
      <c r="F14" s="27"/>
      <c r="I14" s="23">
        <v>2</v>
      </c>
      <c r="J14" s="24" t="s">
        <v>19</v>
      </c>
      <c r="K14" s="25">
        <v>6</v>
      </c>
      <c r="M14" s="6">
        <v>9</v>
      </c>
      <c r="N14" s="2">
        <v>110</v>
      </c>
      <c r="O14" s="7">
        <f t="shared" ref="O14:O23" si="1">N14/1000*$E$7</f>
        <v>1.65</v>
      </c>
      <c r="S14" s="26"/>
      <c r="T14" s="48">
        <v>160</v>
      </c>
      <c r="U14" s="49">
        <v>19.700000000000003</v>
      </c>
      <c r="V14" s="49">
        <v>33.300000000000004</v>
      </c>
      <c r="W14" s="49">
        <v>22.900000000000002</v>
      </c>
      <c r="X14" s="49">
        <v>22.1</v>
      </c>
      <c r="Y14" s="50">
        <v>22.900000000000002</v>
      </c>
      <c r="Z14" s="26"/>
    </row>
    <row r="15" spans="1:26" ht="24.75" customHeight="1" x14ac:dyDescent="0.25">
      <c r="A15" s="26"/>
      <c r="B15" s="36" t="s">
        <v>20</v>
      </c>
      <c r="C15" s="37"/>
      <c r="D15" s="37" t="s">
        <v>23</v>
      </c>
      <c r="E15" s="37"/>
      <c r="F15" s="38">
        <f>SUM(F6:F14)*1000</f>
        <v>18781</v>
      </c>
      <c r="M15" s="6">
        <v>10</v>
      </c>
      <c r="N15" s="2">
        <v>120</v>
      </c>
      <c r="O15" s="7">
        <f t="shared" si="1"/>
        <v>1.7999999999999998</v>
      </c>
      <c r="S15" s="26"/>
      <c r="T15" s="26"/>
      <c r="U15" s="26"/>
      <c r="V15" s="26"/>
      <c r="W15" s="26"/>
      <c r="X15" s="26"/>
      <c r="Y15" s="26"/>
      <c r="Z15" s="26"/>
    </row>
    <row r="16" spans="1:26" ht="24.75" customHeight="1" thickBot="1" x14ac:dyDescent="0.3">
      <c r="A16" s="26"/>
      <c r="B16" s="39"/>
      <c r="C16" s="40"/>
      <c r="D16" s="40" t="s">
        <v>24</v>
      </c>
      <c r="E16" s="40"/>
      <c r="F16" s="41">
        <f>F15*1000/E8</f>
        <v>187810</v>
      </c>
      <c r="M16" s="6">
        <v>11</v>
      </c>
      <c r="N16" s="2">
        <v>130</v>
      </c>
      <c r="O16" s="7">
        <f t="shared" si="1"/>
        <v>1.9500000000000002</v>
      </c>
      <c r="S16" s="26"/>
      <c r="T16" s="26"/>
      <c r="U16" s="26"/>
      <c r="V16" s="26"/>
      <c r="W16" s="26"/>
      <c r="X16" s="26"/>
      <c r="Y16" s="26"/>
      <c r="Z16" s="26"/>
    </row>
    <row r="17" spans="1:26" ht="24.75" customHeight="1" x14ac:dyDescent="0.25">
      <c r="A17" s="26"/>
      <c r="B17" s="26"/>
      <c r="C17" s="26"/>
      <c r="D17" s="26"/>
      <c r="E17" s="26"/>
      <c r="F17" s="27"/>
      <c r="M17" s="6">
        <v>12</v>
      </c>
      <c r="N17" s="2">
        <v>140</v>
      </c>
      <c r="O17" s="7">
        <f t="shared" si="1"/>
        <v>2.1</v>
      </c>
      <c r="S17" s="26"/>
      <c r="T17" s="26"/>
      <c r="U17" s="26"/>
      <c r="V17" s="26"/>
      <c r="W17" s="26"/>
      <c r="X17" s="26"/>
      <c r="Y17" s="26"/>
      <c r="Z17" s="26"/>
    </row>
    <row r="18" spans="1:26" ht="24.75" customHeight="1" x14ac:dyDescent="0.25">
      <c r="A18" s="26"/>
      <c r="B18" s="42" t="s">
        <v>25</v>
      </c>
      <c r="C18" s="26"/>
      <c r="D18" s="26"/>
      <c r="E18" s="26"/>
      <c r="F18" s="27"/>
      <c r="M18" s="6">
        <v>13</v>
      </c>
      <c r="N18" s="2">
        <v>150</v>
      </c>
      <c r="O18" s="7">
        <f t="shared" si="1"/>
        <v>2.25</v>
      </c>
      <c r="S18" s="26"/>
      <c r="T18" s="26"/>
      <c r="U18" s="26"/>
      <c r="V18" s="26"/>
      <c r="W18" s="26"/>
      <c r="X18" s="26"/>
      <c r="Y18" s="26"/>
      <c r="Z18" s="26"/>
    </row>
    <row r="19" spans="1:26" ht="24.75" customHeight="1" x14ac:dyDescent="0.25">
      <c r="M19" s="6">
        <v>14</v>
      </c>
      <c r="N19" s="2">
        <v>160</v>
      </c>
      <c r="O19" s="7">
        <f t="shared" si="1"/>
        <v>2.4</v>
      </c>
      <c r="S19" s="26"/>
      <c r="T19" s="26"/>
      <c r="U19" s="26"/>
      <c r="V19" s="26"/>
      <c r="W19" s="26"/>
      <c r="X19" s="26"/>
      <c r="Y19" s="26"/>
      <c r="Z19" s="26"/>
    </row>
    <row r="20" spans="1:26" ht="24.75" customHeight="1" x14ac:dyDescent="0.25">
      <c r="M20" s="6">
        <v>15</v>
      </c>
      <c r="N20" s="2">
        <v>170</v>
      </c>
      <c r="O20" s="7">
        <f t="shared" si="1"/>
        <v>2.5500000000000003</v>
      </c>
    </row>
    <row r="21" spans="1:26" ht="24.75" customHeight="1" x14ac:dyDescent="0.25">
      <c r="M21" s="6">
        <v>16</v>
      </c>
      <c r="N21" s="2">
        <v>180</v>
      </c>
      <c r="O21" s="7">
        <f t="shared" si="1"/>
        <v>2.6999999999999997</v>
      </c>
    </row>
    <row r="22" spans="1:26" ht="24.75" customHeight="1" x14ac:dyDescent="0.25">
      <c r="M22" s="6">
        <v>17</v>
      </c>
      <c r="N22" s="2">
        <v>190</v>
      </c>
      <c r="O22" s="7">
        <f t="shared" si="1"/>
        <v>2.85</v>
      </c>
    </row>
    <row r="23" spans="1:26" ht="24.75" customHeight="1" thickBot="1" x14ac:dyDescent="0.3">
      <c r="M23" s="8">
        <v>18</v>
      </c>
      <c r="N23" s="9">
        <v>200</v>
      </c>
      <c r="O23" s="10">
        <f t="shared" si="1"/>
        <v>3</v>
      </c>
    </row>
    <row r="24" spans="1:26" ht="24.75" customHeight="1" x14ac:dyDescent="0.25"/>
    <row r="25" spans="1:26" ht="24.75" customHeight="1" x14ac:dyDescent="0.25"/>
    <row r="26" spans="1:26" ht="24.75" customHeight="1" x14ac:dyDescent="0.25"/>
    <row r="27" spans="1:26" ht="24.75" customHeight="1" x14ac:dyDescent="0.25"/>
    <row r="28" spans="1:26" ht="24.75" customHeight="1" x14ac:dyDescent="0.25"/>
    <row r="29" spans="1:26" ht="24.75" customHeight="1" x14ac:dyDescent="0.25"/>
    <row r="30" spans="1:26" ht="24.75" customHeight="1" x14ac:dyDescent="0.25"/>
    <row r="31" spans="1:26" ht="24.75" customHeight="1" x14ac:dyDescent="0.25"/>
    <row r="32" spans="1:26" ht="24.75" customHeight="1" x14ac:dyDescent="0.25"/>
    <row r="33" ht="24.75" customHeight="1" x14ac:dyDescent="0.25"/>
    <row r="34" ht="24.75" customHeight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28575</xdr:colOff>
                    <xdr:row>6</xdr:row>
                    <xdr:rowOff>57150</xdr:rowOff>
                  </from>
                  <to>
                    <xdr:col>3</xdr:col>
                    <xdr:colOff>1200150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</xdr:col>
                    <xdr:colOff>28575</xdr:colOff>
                    <xdr:row>12</xdr:row>
                    <xdr:rowOff>57150</xdr:rowOff>
                  </from>
                  <to>
                    <xdr:col>3</xdr:col>
                    <xdr:colOff>1200150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28575</xdr:colOff>
                    <xdr:row>7</xdr:row>
                    <xdr:rowOff>57150</xdr:rowOff>
                  </from>
                  <to>
                    <xdr:col>3</xdr:col>
                    <xdr:colOff>1200150</xdr:colOff>
                    <xdr:row>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</cp:lastModifiedBy>
  <dcterms:created xsi:type="dcterms:W3CDTF">2021-07-21T12:36:35Z</dcterms:created>
  <dcterms:modified xsi:type="dcterms:W3CDTF">2021-07-23T10:42:09Z</dcterms:modified>
</cp:coreProperties>
</file>